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B14" i="1"/>
  <c r="B30" s="1"/>
  <c r="B19" l="1"/>
  <c r="B9" l="1"/>
  <c r="B23"/>
  <c r="B41" s="1"/>
  <c r="B32"/>
  <c r="B37"/>
  <c r="B43" l="1"/>
  <c r="B44" l="1"/>
  <c r="B42"/>
</calcChain>
</file>

<file path=xl/sharedStrings.xml><?xml version="1.0" encoding="utf-8"?>
<sst xmlns="http://schemas.openxmlformats.org/spreadsheetml/2006/main" count="40" uniqueCount="40">
  <si>
    <t>em R$</t>
  </si>
  <si>
    <t>RECEITA</t>
  </si>
  <si>
    <t>IMPOSTOS PRÓPRIOS (A)</t>
  </si>
  <si>
    <t>Imposto sobre a Propriedade Predial e Territorial Urbana</t>
  </si>
  <si>
    <t>Imposto de Renda Retido na Fonte</t>
  </si>
  <si>
    <t>Imposto sobre Serviços de Qualquer Natureza</t>
  </si>
  <si>
    <t>Imposto sobre a Transmissão "Inter-Vivos" de Bens Imóveis e de Direitos Reais sobre Imóveis</t>
  </si>
  <si>
    <t>Cota-parte do FPM - Valor Líquido</t>
  </si>
  <si>
    <t>Transf. Financeira LC 87/96 - Valor Líquido</t>
  </si>
  <si>
    <t>Cota-parte do ICMS - Valor Líquido</t>
  </si>
  <si>
    <t>Cota-parte do IPI-EXP - Valor Líquido</t>
  </si>
  <si>
    <t>Cota-parte do IPVA</t>
  </si>
  <si>
    <t>PARTICIPAÇÃO DO MUNICÍPIO NA CONSTITUIÇÃO DO FUNDEB (D)</t>
  </si>
  <si>
    <t>FPM - Valor Retido</t>
  </si>
  <si>
    <t>Cota-parte do Imposto sobre a Propriedade Territorial Rural  - ITR</t>
  </si>
  <si>
    <t xml:space="preserve">  Cota-parte do IPI-EXP - Valor Retido</t>
  </si>
  <si>
    <t>Transf. Financeira LC 87/96 – Valor Retido</t>
  </si>
  <si>
    <t>ICMS - Valor Retido</t>
  </si>
  <si>
    <t xml:space="preserve">TOTAL DA RECEITA (E) = (A) + (B) + (C) + (D) </t>
  </si>
  <si>
    <t xml:space="preserve">  RECEITA DO FUNDEB  (F)</t>
  </si>
  <si>
    <t>NA REDE DE ENSINO DO MUNICÍPIO DE PIRAÍ  (G)</t>
  </si>
  <si>
    <t xml:space="preserve">   PESSOAL E ENCARGOS SOCIAIS </t>
  </si>
  <si>
    <t xml:space="preserve">   OUTRAS DESPESAS CORRENTES</t>
  </si>
  <si>
    <t xml:space="preserve">   INVESTIMENTOS </t>
  </si>
  <si>
    <t>Aplicação dos Recursos na Manutenção e no Desenvolvimento do Ensino, bem como no Fundo de Manutenção e Desenvolvimento da Educação Básica e de Valorização dos Profissionais da Educação – FUNDEB</t>
  </si>
  <si>
    <t>Art. 212/ CF e art. 70 e 71 da Lei 9.394/96</t>
  </si>
  <si>
    <t>ANEXO XI</t>
  </si>
  <si>
    <t xml:space="preserve">  RENDIMENTO DE APLICAÇÕES FINANCEIRAS</t>
  </si>
  <si>
    <t xml:space="preserve">TOTAL DA RECEITA DO FUNDEB </t>
  </si>
  <si>
    <t>DESPESA PROVENIENTES DE IMPOSTOS</t>
  </si>
  <si>
    <t xml:space="preserve">   VALOR MÍNIMO (I) = 27% X  (E)</t>
  </si>
  <si>
    <t>PERCENTUAL DA RECEITA APLICADO EM EDUCAÇÃO  (K)= (J)/ (E)</t>
  </si>
  <si>
    <t>Cota-parte do Imposto sobre a Propriedade Territorial Rural - Valor Líquido</t>
  </si>
  <si>
    <t>Cota-parte do IPVA - Valor Líquido</t>
  </si>
  <si>
    <t>CONTRIBUIÇÃO PARA O FUNDEB (H) = (D)-(F)</t>
  </si>
  <si>
    <t>MONTANTE EFETIVAMENTE DESPENDIDO  (J)= (F)+(G)+(H)</t>
  </si>
  <si>
    <t xml:space="preserve">Cota-parte FPM - 1% cota anual (julho e dezembro) </t>
  </si>
  <si>
    <t>Orçamento 2018</t>
  </si>
  <si>
    <t>TRANSFERÊNCIAS DA UNIÃO - VALOR LÍQUIDO(B)</t>
  </si>
  <si>
    <t>TRANSFERÊNCIAS DO ESTADO- VALOR LÍQUIDO (C)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</si>
</sst>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\-??_);_(@_)"/>
    <numFmt numFmtId="167" formatCode="_(* #,##0_);_(* \(#,##0\);_(* \-??_);_(@_)"/>
  </numFmts>
  <fonts count="11">
    <font>
      <sz val="10"/>
      <name val="Arial"/>
      <family val="2"/>
    </font>
    <font>
      <sz val="11"/>
      <name val="Verdana"/>
      <family val="2"/>
    </font>
    <font>
      <sz val="11"/>
      <name val="Arial"/>
      <family val="2"/>
    </font>
    <font>
      <b/>
      <sz val="11"/>
      <name val="Verdana"/>
      <family val="2"/>
    </font>
    <font>
      <b/>
      <sz val="11"/>
      <color indexed="63"/>
      <name val="Verdana"/>
      <family val="2"/>
    </font>
    <font>
      <sz val="11"/>
      <name val="Verdana"/>
      <family val="2"/>
      <charset val="1"/>
    </font>
    <font>
      <b/>
      <sz val="11"/>
      <color indexed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6" fontId="8" fillId="0" borderId="0" applyFill="0" applyAlignment="0" applyProtection="0"/>
    <xf numFmtId="9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2"/>
    </xf>
    <xf numFmtId="167" fontId="1" fillId="3" borderId="0" xfId="1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 indent="1"/>
    </xf>
    <xf numFmtId="164" fontId="1" fillId="0" borderId="0" xfId="0" applyNumberFormat="1" applyFont="1" applyBorder="1" applyAlignment="1">
      <alignment vertical="center"/>
    </xf>
    <xf numFmtId="167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1" fontId="3" fillId="0" borderId="1" xfId="1" applyNumberFormat="1" applyFont="1" applyFill="1" applyBorder="1" applyAlignment="1" applyProtection="1">
      <alignment wrapText="1"/>
    </xf>
    <xf numFmtId="41" fontId="1" fillId="0" borderId="0" xfId="1" applyNumberFormat="1" applyFont="1" applyFill="1" applyBorder="1" applyAlignment="1" applyProtection="1">
      <alignment wrapText="1"/>
      <protection locked="0"/>
    </xf>
    <xf numFmtId="41" fontId="5" fillId="0" borderId="0" xfId="0" applyNumberFormat="1" applyFont="1" applyAlignment="1"/>
    <xf numFmtId="41" fontId="1" fillId="0" borderId="0" xfId="0" applyNumberFormat="1" applyFont="1" applyBorder="1" applyAlignment="1"/>
    <xf numFmtId="41" fontId="3" fillId="2" borderId="1" xfId="1" applyNumberFormat="1" applyFont="1" applyFill="1" applyBorder="1" applyAlignment="1" applyProtection="1">
      <alignment wrapText="1"/>
    </xf>
    <xf numFmtId="41" fontId="3" fillId="3" borderId="1" xfId="1" applyNumberFormat="1" applyFont="1" applyFill="1" applyBorder="1" applyAlignment="1" applyProtection="1">
      <alignment horizontal="right" wrapText="1" indent="1"/>
    </xf>
    <xf numFmtId="41" fontId="3" fillId="2" borderId="2" xfId="1" applyNumberFormat="1" applyFont="1" applyFill="1" applyBorder="1" applyAlignment="1" applyProtection="1">
      <alignment horizontal="right" wrapText="1" indent="1"/>
    </xf>
    <xf numFmtId="41" fontId="3" fillId="0" borderId="3" xfId="1" applyNumberFormat="1" applyFont="1" applyFill="1" applyBorder="1" applyAlignment="1" applyProtection="1">
      <alignment horizontal="right" wrapText="1" indent="1"/>
    </xf>
    <xf numFmtId="41" fontId="3" fillId="0" borderId="2" xfId="1" applyNumberFormat="1" applyFont="1" applyFill="1" applyBorder="1" applyAlignment="1" applyProtection="1">
      <alignment horizontal="right" wrapText="1" indent="1"/>
    </xf>
    <xf numFmtId="41" fontId="1" fillId="0" borderId="0" xfId="1" applyNumberFormat="1" applyFont="1" applyFill="1" applyBorder="1" applyAlignment="1" applyProtection="1">
      <alignment horizontal="right" wrapText="1" indent="1"/>
    </xf>
    <xf numFmtId="41" fontId="4" fillId="2" borderId="1" xfId="1" applyNumberFormat="1" applyFont="1" applyFill="1" applyBorder="1" applyAlignment="1" applyProtection="1">
      <alignment horizontal="right" wrapText="1"/>
    </xf>
    <xf numFmtId="41" fontId="6" fillId="3" borderId="3" xfId="1" applyNumberFormat="1" applyFont="1" applyFill="1" applyBorder="1" applyAlignment="1" applyProtection="1">
      <alignment wrapText="1"/>
    </xf>
    <xf numFmtId="41" fontId="4" fillId="2" borderId="1" xfId="1" applyNumberFormat="1" applyFont="1" applyFill="1" applyBorder="1" applyAlignment="1" applyProtection="1">
      <alignment horizontal="right" vertical="center"/>
    </xf>
    <xf numFmtId="41" fontId="3" fillId="2" borderId="1" xfId="1" applyNumberFormat="1" applyFont="1" applyFill="1" applyBorder="1" applyAlignment="1" applyProtection="1">
      <alignment wrapText="1"/>
      <protection locked="0"/>
    </xf>
    <xf numFmtId="41" fontId="1" fillId="0" borderId="0" xfId="0" applyNumberFormat="1" applyFont="1" applyBorder="1" applyAlignment="1">
      <alignment vertical="center"/>
    </xf>
    <xf numFmtId="41" fontId="3" fillId="0" borderId="2" xfId="1" applyNumberFormat="1" applyFont="1" applyFill="1" applyBorder="1" applyAlignment="1" applyProtection="1">
      <alignment wrapText="1"/>
    </xf>
    <xf numFmtId="0" fontId="3" fillId="0" borderId="0" xfId="0" applyFont="1" applyBorder="1" applyAlignment="1">
      <alignment vertical="center" wrapText="1"/>
    </xf>
    <xf numFmtId="9" fontId="9" fillId="2" borderId="4" xfId="2" applyFont="1" applyFill="1" applyBorder="1" applyAlignment="1" applyProtection="1">
      <alignment horizontal="right" vertical="center" wrapText="1"/>
      <protection locked="0"/>
    </xf>
    <xf numFmtId="41" fontId="6" fillId="0" borderId="3" xfId="1" applyNumberFormat="1" applyFont="1" applyFill="1" applyBorder="1" applyAlignment="1" applyProtection="1">
      <alignment wrapText="1"/>
      <protection locked="0"/>
    </xf>
    <xf numFmtId="41" fontId="6" fillId="0" borderId="0" xfId="1" applyNumberFormat="1" applyFont="1" applyFill="1" applyBorder="1" applyAlignment="1" applyProtection="1">
      <alignment wrapText="1"/>
      <protection locked="0"/>
    </xf>
    <xf numFmtId="41" fontId="6" fillId="0" borderId="2" xfId="1" applyNumberFormat="1" applyFont="1" applyFill="1" applyBorder="1" applyAlignment="1" applyProtection="1">
      <alignment wrapText="1"/>
      <protection locked="0"/>
    </xf>
    <xf numFmtId="41" fontId="10" fillId="0" borderId="0" xfId="1" applyNumberFormat="1" applyFont="1" applyFill="1" applyBorder="1" applyAlignment="1" applyProtection="1">
      <alignment horizontal="right" vertical="center" wrapText="1"/>
    </xf>
    <xf numFmtId="0" fontId="1" fillId="0" borderId="5" xfId="0" applyFont="1" applyBorder="1" applyAlignment="1">
      <alignment horizontal="left" vertical="center" wrapText="1" indent="2"/>
    </xf>
    <xf numFmtId="41" fontId="1" fillId="0" borderId="6" xfId="1" applyNumberFormat="1" applyFont="1" applyFill="1" applyBorder="1" applyAlignment="1" applyProtection="1">
      <alignment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609600</xdr:colOff>
      <xdr:row>2</xdr:row>
      <xdr:rowOff>76200</xdr:rowOff>
    </xdr:to>
    <xdr:pic>
      <xdr:nvPicPr>
        <xdr:cNvPr id="1025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657225</xdr:colOff>
      <xdr:row>0</xdr:row>
      <xdr:rowOff>76200</xdr:rowOff>
    </xdr:from>
    <xdr:to>
      <xdr:col>0</xdr:col>
      <xdr:colOff>3600450</xdr:colOff>
      <xdr:row>2</xdr:row>
      <xdr:rowOff>38100</xdr:rowOff>
    </xdr:to>
    <xdr:sp macro="" textlink="" fLocksText="0">
      <xdr:nvSpPr>
        <xdr:cNvPr id="1026" name="Text Box 2"/>
        <xdr:cNvSpPr txBox="1">
          <a:spLocks noChangeArrowheads="1"/>
        </xdr:cNvSpPr>
      </xdr:nvSpPr>
      <xdr:spPr bwMode="auto">
        <a:xfrm>
          <a:off x="657225" y="76200"/>
          <a:ext cx="294322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10080" rIns="20160" bIns="10080" anchor="t"/>
        <a:lstStyle/>
        <a:p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do Rio de Janeiro</a:t>
          </a:r>
        </a:p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PIRAÍ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workbookViewId="0">
      <selection activeCell="D41" sqref="D41"/>
    </sheetView>
  </sheetViews>
  <sheetFormatPr defaultRowHeight="14.25"/>
  <cols>
    <col min="1" max="1" width="85.85546875" style="1" customWidth="1"/>
    <col min="2" max="2" width="26.42578125" style="1" customWidth="1"/>
    <col min="3" max="3" width="9.85546875" style="1" bestFit="1" customWidth="1"/>
    <col min="4" max="4" width="20.7109375" style="1" customWidth="1"/>
    <col min="5" max="5" width="21.85546875" style="1" customWidth="1"/>
    <col min="6" max="16384" width="9.140625" style="1"/>
  </cols>
  <sheetData>
    <row r="1" spans="1:4" ht="15" customHeight="1">
      <c r="A1" s="2"/>
      <c r="B1" s="4" t="s">
        <v>26</v>
      </c>
    </row>
    <row r="2" spans="1:4" ht="21" customHeight="1"/>
    <row r="3" spans="1:4" s="3" customFormat="1" ht="21" customHeight="1"/>
    <row r="4" spans="1:4" ht="51.75" customHeight="1">
      <c r="A4" s="48" t="s">
        <v>24</v>
      </c>
      <c r="B4" s="48"/>
    </row>
    <row r="5" spans="1:4" ht="21" customHeight="1">
      <c r="A5" s="49" t="s">
        <v>37</v>
      </c>
      <c r="B5" s="49"/>
    </row>
    <row r="6" spans="1:4" ht="21" customHeight="1">
      <c r="A6" s="49"/>
      <c r="B6" s="49"/>
    </row>
    <row r="7" spans="1:4" ht="21" customHeight="1">
      <c r="A7" s="23" t="s">
        <v>25</v>
      </c>
      <c r="B7" s="4" t="s">
        <v>0</v>
      </c>
    </row>
    <row r="8" spans="1:4" ht="21" customHeight="1">
      <c r="A8" s="5" t="s">
        <v>1</v>
      </c>
      <c r="B8" s="6">
        <v>2018</v>
      </c>
    </row>
    <row r="9" spans="1:4" ht="21" customHeight="1">
      <c r="A9" s="7" t="s">
        <v>2</v>
      </c>
      <c r="B9" s="24">
        <f>SUM(B10:B13)</f>
        <v>30918000</v>
      </c>
    </row>
    <row r="10" spans="1:4" ht="21" customHeight="1">
      <c r="A10" s="8" t="s">
        <v>3</v>
      </c>
      <c r="B10" s="25">
        <v>5503000</v>
      </c>
      <c r="D10" s="22"/>
    </row>
    <row r="11" spans="1:4" ht="21" customHeight="1">
      <c r="A11" s="8" t="s">
        <v>4</v>
      </c>
      <c r="B11" s="25">
        <v>2800000</v>
      </c>
      <c r="D11" s="22"/>
    </row>
    <row r="12" spans="1:4" ht="21" customHeight="1">
      <c r="A12" s="8" t="s">
        <v>5</v>
      </c>
      <c r="B12" s="25">
        <v>22315000</v>
      </c>
      <c r="D12" s="22"/>
    </row>
    <row r="13" spans="1:4" ht="28.5">
      <c r="A13" s="8" t="s">
        <v>6</v>
      </c>
      <c r="B13" s="25">
        <v>300000</v>
      </c>
      <c r="D13" s="22"/>
    </row>
    <row r="14" spans="1:4" ht="21" customHeight="1">
      <c r="A14" s="7" t="s">
        <v>38</v>
      </c>
      <c r="B14" s="24">
        <f>SUM(B15:B18)</f>
        <v>15219000</v>
      </c>
      <c r="D14" s="22"/>
    </row>
    <row r="15" spans="1:4" ht="21" customHeight="1">
      <c r="A15" s="8" t="s">
        <v>7</v>
      </c>
      <c r="B15" s="25">
        <v>13360000</v>
      </c>
      <c r="D15" s="22"/>
    </row>
    <row r="16" spans="1:4" ht="21" customHeight="1">
      <c r="A16" s="8" t="s">
        <v>32</v>
      </c>
      <c r="B16" s="25">
        <v>75000</v>
      </c>
      <c r="D16" s="22"/>
    </row>
    <row r="17" spans="1:5" ht="21" customHeight="1">
      <c r="A17" s="8" t="s">
        <v>8</v>
      </c>
      <c r="B17" s="25">
        <v>184000</v>
      </c>
      <c r="D17" s="22"/>
    </row>
    <row r="18" spans="1:5" ht="21" customHeight="1">
      <c r="A18" s="46" t="s">
        <v>36</v>
      </c>
      <c r="B18" s="47">
        <v>1600000</v>
      </c>
      <c r="D18" s="22"/>
    </row>
    <row r="19" spans="1:5" ht="21" customHeight="1">
      <c r="A19" s="17" t="s">
        <v>39</v>
      </c>
      <c r="B19" s="39">
        <f>SUM(B20:B22)</f>
        <v>55068000</v>
      </c>
      <c r="D19" s="22"/>
    </row>
    <row r="20" spans="1:5" ht="21" customHeight="1">
      <c r="A20" s="8" t="s">
        <v>9</v>
      </c>
      <c r="B20" s="25">
        <v>52480000</v>
      </c>
      <c r="D20" s="22"/>
      <c r="E20" s="22"/>
    </row>
    <row r="21" spans="1:5" ht="21" customHeight="1">
      <c r="A21" s="8" t="s">
        <v>10</v>
      </c>
      <c r="B21" s="25">
        <v>988000</v>
      </c>
      <c r="D21" s="22"/>
      <c r="E21" s="22"/>
    </row>
    <row r="22" spans="1:5" ht="21" customHeight="1">
      <c r="A22" s="8" t="s">
        <v>33</v>
      </c>
      <c r="B22" s="25">
        <v>1600000</v>
      </c>
      <c r="D22" s="22"/>
      <c r="E22" s="22"/>
    </row>
    <row r="23" spans="1:5" ht="28.5">
      <c r="A23" s="7" t="s">
        <v>12</v>
      </c>
      <c r="B23" s="24">
        <f>SUM(B24:B29)</f>
        <v>17168000</v>
      </c>
      <c r="D23" s="22"/>
    </row>
    <row r="24" spans="1:5" ht="21.6" customHeight="1">
      <c r="A24" s="8" t="s">
        <v>13</v>
      </c>
      <c r="B24" s="25">
        <v>3340000</v>
      </c>
      <c r="D24" s="22"/>
      <c r="E24" s="20"/>
    </row>
    <row r="25" spans="1:5" ht="21" customHeight="1">
      <c r="A25" s="8" t="s">
        <v>14</v>
      </c>
      <c r="B25" s="26">
        <v>15000</v>
      </c>
      <c r="D25" s="22"/>
    </row>
    <row r="26" spans="1:5" ht="21" customHeight="1">
      <c r="A26" s="9" t="s">
        <v>15</v>
      </c>
      <c r="B26" s="25">
        <v>247000</v>
      </c>
      <c r="D26" s="22"/>
    </row>
    <row r="27" spans="1:5" ht="21" customHeight="1">
      <c r="A27" s="8" t="s">
        <v>16</v>
      </c>
      <c r="B27" s="27">
        <v>46000</v>
      </c>
      <c r="D27" s="22"/>
    </row>
    <row r="28" spans="1:5" ht="21" customHeight="1">
      <c r="A28" s="8" t="s">
        <v>11</v>
      </c>
      <c r="B28" s="27">
        <v>400000</v>
      </c>
      <c r="D28" s="22"/>
    </row>
    <row r="29" spans="1:5" ht="21" customHeight="1">
      <c r="A29" s="8" t="s">
        <v>17</v>
      </c>
      <c r="B29" s="25">
        <v>13120000</v>
      </c>
      <c r="D29" s="22"/>
    </row>
    <row r="30" spans="1:5" ht="21" customHeight="1">
      <c r="A30" s="10" t="s">
        <v>18</v>
      </c>
      <c r="B30" s="28">
        <f>B9+B19+B14+B23</f>
        <v>118373000</v>
      </c>
      <c r="D30" s="22"/>
    </row>
    <row r="31" spans="1:5" ht="21" customHeight="1">
      <c r="A31" s="11"/>
      <c r="B31" s="29"/>
    </row>
    <row r="32" spans="1:5" ht="21" customHeight="1">
      <c r="A32" s="12" t="s">
        <v>28</v>
      </c>
      <c r="B32" s="30">
        <f>SUM(B33:B34)</f>
        <v>16055000</v>
      </c>
    </row>
    <row r="33" spans="1:4" ht="21" customHeight="1">
      <c r="A33" s="19" t="s">
        <v>19</v>
      </c>
      <c r="B33" s="31">
        <v>16000000</v>
      </c>
    </row>
    <row r="34" spans="1:4" ht="21" customHeight="1">
      <c r="A34" s="13" t="s">
        <v>27</v>
      </c>
      <c r="B34" s="32">
        <v>55000</v>
      </c>
    </row>
    <row r="35" spans="1:4" ht="21" customHeight="1">
      <c r="A35" s="14"/>
      <c r="B35" s="33"/>
    </row>
    <row r="36" spans="1:4" ht="21" customHeight="1">
      <c r="A36" s="10" t="s">
        <v>29</v>
      </c>
      <c r="B36" s="34"/>
    </row>
    <row r="37" spans="1:4" ht="21" customHeight="1">
      <c r="A37" s="15" t="s">
        <v>20</v>
      </c>
      <c r="B37" s="35">
        <f>B38+B39+B40</f>
        <v>18343900</v>
      </c>
    </row>
    <row r="38" spans="1:4" ht="21" customHeight="1">
      <c r="A38" s="15" t="s">
        <v>21</v>
      </c>
      <c r="B38" s="42">
        <v>16561932</v>
      </c>
      <c r="D38" s="21"/>
    </row>
    <row r="39" spans="1:4" ht="21" customHeight="1">
      <c r="A39" s="16" t="s">
        <v>22</v>
      </c>
      <c r="B39" s="43">
        <v>1741968</v>
      </c>
    </row>
    <row r="40" spans="1:4" ht="21" customHeight="1">
      <c r="A40" s="17" t="s">
        <v>23</v>
      </c>
      <c r="B40" s="44">
        <v>40000</v>
      </c>
    </row>
    <row r="41" spans="1:4" ht="21" customHeight="1">
      <c r="A41" s="40" t="s">
        <v>34</v>
      </c>
      <c r="B41" s="45">
        <f>B23-B33</f>
        <v>1168000</v>
      </c>
    </row>
    <row r="42" spans="1:4" ht="21" customHeight="1">
      <c r="A42" s="18" t="s">
        <v>30</v>
      </c>
      <c r="B42" s="36">
        <f>(27%*B30)</f>
        <v>31960710.000000004</v>
      </c>
      <c r="D42" s="38"/>
    </row>
    <row r="43" spans="1:4" ht="21" customHeight="1">
      <c r="A43" s="10" t="s">
        <v>35</v>
      </c>
      <c r="B43" s="37">
        <f>B33+B37+B41</f>
        <v>35511900</v>
      </c>
    </row>
    <row r="44" spans="1:4" ht="21" customHeight="1">
      <c r="A44" s="18" t="s">
        <v>31</v>
      </c>
      <c r="B44" s="41">
        <f>B43/B30</f>
        <v>0.3</v>
      </c>
      <c r="D44" s="38"/>
    </row>
  </sheetData>
  <mergeCells count="3">
    <mergeCell ref="A4:B4"/>
    <mergeCell ref="A5:B5"/>
    <mergeCell ref="A6:B6"/>
  </mergeCells>
  <phoneticPr fontId="0" type="noConversion"/>
  <printOptions horizontalCentered="1"/>
  <pageMargins left="0.78740157480314965" right="0.19685039370078741" top="0.39370078740157483" bottom="0.39370078740157483" header="0.51181102362204722" footer="0.51181102362204722"/>
  <pageSetup paperSize="9" scale="84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michele.soares</cp:lastModifiedBy>
  <cp:lastPrinted>2017-10-02T00:37:59Z</cp:lastPrinted>
  <dcterms:created xsi:type="dcterms:W3CDTF">2008-10-02T15:36:51Z</dcterms:created>
  <dcterms:modified xsi:type="dcterms:W3CDTF">2018-01-02T16:47:10Z</dcterms:modified>
</cp:coreProperties>
</file>